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tandrebe-my.sharepoint.com/personal/cuisine_st-andre_be/Documents/"/>
    </mc:Choice>
  </mc:AlternateContent>
  <xr:revisionPtr revIDLastSave="96" documentId="8_{60441142-AAA7-4E50-8237-950FCD8C14D5}" xr6:coauthVersionLast="47" xr6:coauthVersionMax="47" xr10:uidLastSave="{90D24321-508E-4129-BFBC-EE77BC9B1E43}"/>
  <workbookProtection workbookAlgorithmName="SHA-512" workbookHashValue="amIWYq8wi7hRjY9mQP8Q/tOzbBGUN1J22GwXV/z8NRm9g25BdZe7D9RCoEKDUhkQoSaa7/g2j2s3NZIRmpDLMw==" workbookSaltValue="z2DytRhcI9rnIRBqRzwczQ==" workbookSpinCount="100000" lockStructure="1"/>
  <bookViews>
    <workbookView xWindow="-120" yWindow="-120" windowWidth="20730" windowHeight="11160" tabRatio="788" xr2:uid="{00000000-000D-0000-FFFF-FFFF00000000}"/>
  </bookViews>
  <sheets>
    <sheet name="Calendrier" sheetId="14" r:id="rId1"/>
  </sheets>
  <definedNames>
    <definedName name="Calendrier10ans">Calendrier!#REF!</definedName>
    <definedName name="Calendrier10mois">Calendrier!#REF!</definedName>
    <definedName name="Calendrier11ans">Calendrier!#REF!</definedName>
    <definedName name="Calendrier11mois">Calendrier!#REF!</definedName>
    <definedName name="Calendrier12ans">Calendrier!#REF!</definedName>
    <definedName name="Calendrier12mois">Calendrier!#REF!</definedName>
    <definedName name="Calendrier1an">Calendrier!$A$1</definedName>
    <definedName name="Calendrier1mois">Calendrier!$B$1</definedName>
    <definedName name="Calendrier2ans">Calendrier!$A$22</definedName>
    <definedName name="Calendrier2mois">Calendrier!$B$22</definedName>
    <definedName name="Calendrier3ans">Calendrier!#REF!</definedName>
    <definedName name="Calendrier3mois">Calendrier!#REF!</definedName>
    <definedName name="Calendrier4ans">Calendrier!#REF!</definedName>
    <definedName name="Calendrier4mois">Calendrier!#REF!</definedName>
    <definedName name="Calendrier5ans">Calendrier!#REF!</definedName>
    <definedName name="Calendrier5mois">Calendrier!#REF!</definedName>
    <definedName name="Calendrier6ans">Calendrier!#REF!</definedName>
    <definedName name="Calendrier6mois">Calendrier!#REF!</definedName>
    <definedName name="Calendrier7ans">Calendrier!#REF!</definedName>
    <definedName name="Calendrier7mois">Calendrier!#REF!</definedName>
    <definedName name="Calendrier8ans">Calendrier!#REF!</definedName>
    <definedName name="Calendrier8mois">Calendrier!#REF!</definedName>
    <definedName name="Calendrier9ans">Calendrier!#REF!</definedName>
    <definedName name="Calendrier9mois">Calendrier!#REF!</definedName>
    <definedName name="DébutSemaine">Calendrier!$A$2</definedName>
    <definedName name="Jours">{0,1,2,3,4,5,6}</definedName>
    <definedName name="Jourssemaine">{"Lundi","Mardi","Mercredi","Jeudi","Vendredi","Samedi","Dimanche"}</definedName>
    <definedName name="Mois">{"Janvier","Février","Mars","Avril","Mai","Juin","Juillet","Août","Septembre","Octobre","Novembre","Décembre"}</definedName>
    <definedName name="OptionCalendrier10mois">MATCH(Calendrier10mois,Mois,0)</definedName>
    <definedName name="OptionCalendrier11mois">MATCH(Calendrier11mois,Mois,0)</definedName>
    <definedName name="OptionCalendrier12mois">MATCH(Calendrier12mois,Mois,0)</definedName>
    <definedName name="OptionCalendrier1mois">MATCH(Calendrier1mois,Mois,0)</definedName>
    <definedName name="OptionCalendrier2mois">MATCH(Calendrier2mois,Mois,0)</definedName>
    <definedName name="OptionCalendrier3mois">MATCH(Calendrier3mois,Mois,0)</definedName>
    <definedName name="OptionCalendrier4mois">MATCH(Calendrier4mois,Mois,0)</definedName>
    <definedName name="OptionCalendrier5mois">MATCH(Calendrier5mois,Mois,0)</definedName>
    <definedName name="OptionCalendrier6mois">MATCH(Calendrier6mois,Mois,0)</definedName>
    <definedName name="OptionCalendrier7mois">MATCH(Calendrier7mois,Mois,0)</definedName>
    <definedName name="OptionCalendrier8mois">MATCH(Calendrier8mois,Mois,0)</definedName>
    <definedName name="OptionCalendrier9mois">MATCH(Calendrier9mois,Mois,0)</definedName>
    <definedName name="OptionJoursemaine">MATCH(DébutSemaine,Jourssemaine,0)+10</definedName>
    <definedName name="ValeurDébutsemaine">IF(DébutSemaine="LUNDI",2,1)</definedName>
    <definedName name="_xlnm.Print_Area" localSheetId="0">Calendrier!$A$1:$H$47</definedName>
    <definedName name="ZoneTitreColonne1...H12.1">Calendrier!$A$2</definedName>
    <definedName name="ZoneTitreColonne10..H54.1">Calendrier!#REF!</definedName>
    <definedName name="ZoneTitreColonne11..C56.1">Calendrier!#REF!</definedName>
    <definedName name="ZoneTitreColonne12..D56.1">Calendrier!#REF!</definedName>
    <definedName name="ZoneTitreColonne13..H68.1">Calendrier!#REF!</definedName>
    <definedName name="ZoneTitreColonne14..C70.1">Calendrier!#REF!</definedName>
    <definedName name="ZoneTitreColonne15..D70.1">Calendrier!#REF!</definedName>
    <definedName name="ZoneTitreColonne16..H82.1">Calendrier!#REF!</definedName>
    <definedName name="ZoneTitreColonne17..C84.1">Calendrier!#REF!</definedName>
    <definedName name="ZoneTitreColonne18..D84.1">Calendrier!#REF!</definedName>
    <definedName name="ZoneTitreColonne19..H96.1">Calendrier!#REF!</definedName>
    <definedName name="ZoneTitreColonne2...C14.1">Calendrier!$A$2</definedName>
    <definedName name="ZoneTitreColonne20..C98.1">Calendrier!#REF!</definedName>
    <definedName name="ZoneTitreColonne21..D98.1">Calendrier!#REF!</definedName>
    <definedName name="ZoneTitreColonne22..H110.1">Calendrier!#REF!</definedName>
    <definedName name="ZoneTitreColonne23..C112.1">Calendrier!#REF!</definedName>
    <definedName name="ZoneTitreColonne24..D112.1">Calendrier!#REF!</definedName>
    <definedName name="ZoneTitreColonne25..H124.1">Calendrier!#REF!</definedName>
    <definedName name="ZoneTitreColonne26..C126.1">Calendrier!#REF!</definedName>
    <definedName name="ZoneTitreColonne27..D126.1">Calendrier!#REF!</definedName>
    <definedName name="ZoneTitreColonne28..H138.1">Calendrier!#REF!</definedName>
    <definedName name="ZoneTitreColonne29..C140.1">Calendrier!#REF!</definedName>
    <definedName name="ZoneTitreColonne3..D14.1">Calendrier!#REF!</definedName>
    <definedName name="ZoneTitreColonne30..D140.1">Calendrier!#REF!</definedName>
    <definedName name="ZoneTitreColonne31..H152.1">Calendrier!#REF!</definedName>
    <definedName name="ZoneTitreColonne32..C154.1">Calendrier!#REF!</definedName>
    <definedName name="ZoneTitreColonne33..D154.1">Calendrier!#REF!</definedName>
    <definedName name="ZoneTitreColonne34..H166.1">Calendrier!#REF!</definedName>
    <definedName name="ZoneTitreColonne35..C168.1">Calendrier!#REF!</definedName>
    <definedName name="ZoneTitreColonne36..D168.1">Calendrier!#REF!</definedName>
    <definedName name="ZoneTitreColonne4..H26.1">Calendrier!$A$23</definedName>
    <definedName name="ZoneTitreColonne5..C28.1">Calendrier!$A$23</definedName>
    <definedName name="ZoneTitreColonne6..D28.1">Calendrier!$C$45</definedName>
    <definedName name="ZoneTitreColonne7..H40.1">Calendrier!#REF!</definedName>
    <definedName name="ZoneTitreColonne8..C42.1">Calendrier!#REF!</definedName>
    <definedName name="ZoneTitreColonne9..D42.1">Calendrier!#REF!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4" l="1"/>
  <c r="A22" i="14" l="1"/>
  <c r="A3" i="14" l="1" a="1"/>
  <c r="A3" i="14" s="1"/>
  <c r="A6" i="14" a="1"/>
  <c r="G6" i="14" s="1"/>
  <c r="A9" i="14" a="1"/>
  <c r="D9" i="14" s="1"/>
  <c r="A12" i="14" a="1"/>
  <c r="F12" i="14" s="1"/>
  <c r="A15" i="14" a="1"/>
  <c r="F15" i="14" s="1"/>
  <c r="A18" i="14" a="1"/>
  <c r="A18" i="14" s="1"/>
  <c r="E6" i="14" l="1"/>
  <c r="A6" i="14"/>
  <c r="C6" i="14"/>
  <c r="B6" i="14"/>
  <c r="E15" i="14"/>
  <c r="C15" i="14"/>
  <c r="D6" i="14"/>
  <c r="F6" i="14"/>
  <c r="G3" i="14"/>
  <c r="A28" i="14" a="1"/>
  <c r="B28" i="14" s="1"/>
  <c r="D12" i="14"/>
  <c r="A12" i="14"/>
  <c r="B3" i="14"/>
  <c r="B2" i="14" s="1"/>
  <c r="C3" i="14"/>
  <c r="C2" i="14" s="1"/>
  <c r="E12" i="14"/>
  <c r="E3" i="14"/>
  <c r="E2" i="14" s="1"/>
  <c r="D3" i="14"/>
  <c r="D2" i="14" s="1"/>
  <c r="B9" i="14"/>
  <c r="E9" i="14"/>
  <c r="F9" i="14"/>
  <c r="A40" i="14" a="1"/>
  <c r="A40" i="14" s="1"/>
  <c r="A24" i="14" a="1"/>
  <c r="A24" i="14" s="1"/>
  <c r="A23" i="14" s="1"/>
  <c r="A44" i="14" a="1"/>
  <c r="B44" i="14" s="1"/>
  <c r="A36" i="14" a="1"/>
  <c r="A36" i="14" s="1"/>
  <c r="A15" i="14"/>
  <c r="B12" i="14"/>
  <c r="G9" i="14"/>
  <c r="B15" i="14"/>
  <c r="B18" i="14"/>
  <c r="D15" i="14"/>
  <c r="A32" i="14" a="1"/>
  <c r="E32" i="14" s="1"/>
  <c r="G12" i="14"/>
  <c r="C12" i="14"/>
  <c r="G15" i="14"/>
  <c r="C9" i="14"/>
  <c r="A9" i="14"/>
  <c r="F3" i="14"/>
  <c r="E28" i="14" l="1"/>
  <c r="G28" i="14"/>
  <c r="F28" i="14"/>
  <c r="A28" i="14"/>
  <c r="D28" i="14"/>
  <c r="C28" i="14"/>
  <c r="F24" i="14"/>
  <c r="F23" i="14" s="1"/>
  <c r="E24" i="14"/>
  <c r="E23" i="14" s="1"/>
  <c r="C24" i="14"/>
  <c r="C23" i="14" s="1"/>
  <c r="C36" i="14"/>
  <c r="A44" i="14"/>
  <c r="G24" i="14"/>
  <c r="G23" i="14" s="1"/>
  <c r="G36" i="14"/>
  <c r="B24" i="14"/>
  <c r="B23" i="14" s="1"/>
  <c r="D24" i="14"/>
  <c r="D23" i="14" s="1"/>
  <c r="A32" i="14"/>
  <c r="B36" i="14"/>
  <c r="D36" i="14"/>
  <c r="F36" i="14"/>
  <c r="D40" i="14"/>
  <c r="E40" i="14"/>
  <c r="F40" i="14"/>
  <c r="E36" i="14"/>
  <c r="G40" i="14"/>
  <c r="C40" i="14"/>
  <c r="B40" i="14"/>
  <c r="B32" i="14"/>
  <c r="C32" i="14"/>
  <c r="D32" i="14"/>
  <c r="F32" i="14"/>
  <c r="G32" i="14"/>
</calcChain>
</file>

<file path=xl/sharedStrings.xml><?xml version="1.0" encoding="utf-8"?>
<sst xmlns="http://schemas.openxmlformats.org/spreadsheetml/2006/main" count="121" uniqueCount="33">
  <si>
    <t>LUNDI</t>
  </si>
  <si>
    <t>0495/61 00 56</t>
  </si>
  <si>
    <t>0474/74 96 31</t>
  </si>
  <si>
    <t>0472/43 55 04</t>
  </si>
  <si>
    <t>0490/57 25 96</t>
  </si>
  <si>
    <t>N° de contact</t>
  </si>
  <si>
    <t>Fernando Ligia</t>
  </si>
  <si>
    <t>Pierre VanGysel</t>
  </si>
  <si>
    <t>Olivier Buissens</t>
  </si>
  <si>
    <t>Sous réserve de modifications suite à une erreur d'approvisionnement. Les menus ne sont pas contractuels.</t>
  </si>
  <si>
    <t>Sandwich garni</t>
  </si>
  <si>
    <t>7</t>
  </si>
  <si>
    <t>Octobre</t>
  </si>
  <si>
    <t xml:space="preserve">Pâtes 4 fromages </t>
  </si>
  <si>
    <t xml:space="preserve">Filet de poulet sauce champignons-riz </t>
  </si>
  <si>
    <t xml:space="preserve">Parmentier de poisson </t>
  </si>
  <si>
    <t xml:space="preserve">Saucisse de campagne-potée de scarole </t>
  </si>
  <si>
    <t xml:space="preserve">Cordon bleu -épinards pdt </t>
  </si>
  <si>
    <t xml:space="preserve">Boudin blanc- compote -purée </t>
  </si>
  <si>
    <t xml:space="preserve">Couscous poulet mergez </t>
  </si>
  <si>
    <t xml:space="preserve">Boulettes sauce liégoise -crudités -frites </t>
  </si>
  <si>
    <t xml:space="preserve">Lasagne de légumes </t>
  </si>
  <si>
    <t>Escalope panée sauce tomate aux légumes-pâtes grecques</t>
  </si>
  <si>
    <t xml:space="preserve">Carbonnades de Bœuf -frites </t>
  </si>
  <si>
    <t xml:space="preserve">Omelette au fromage-crudités pdt rissolées </t>
  </si>
  <si>
    <t>1-3-7-</t>
  </si>
  <si>
    <t>7-</t>
  </si>
  <si>
    <t>10</t>
  </si>
  <si>
    <t>3-4-7-9</t>
  </si>
  <si>
    <t>3-7</t>
  </si>
  <si>
    <t>3-9-10</t>
  </si>
  <si>
    <t>1-3-7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</si>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</sst>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41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12"/>
      <color theme="1"/>
      <name val="Trebuchet MS"/>
      <family val="2"/>
      <scheme val="minor"/>
    </font>
    <font>
      <sz val="12"/>
      <color theme="2" tint="-0.499984740745262"/>
      <name val="Trebuchet MS"/>
      <family val="2"/>
      <scheme val="minor"/>
    </font>
    <font>
      <sz val="16"/>
      <color theme="0"/>
      <name val="Trebuchet MS"/>
      <family val="2"/>
      <scheme val="minor"/>
    </font>
    <font>
      <b/>
      <sz val="14"/>
      <name val="Arial"/>
      <family val="2"/>
      <scheme val="major"/>
    </font>
    <font>
      <sz val="14"/>
      <name val="Trebuchet MS"/>
      <family val="2"/>
      <scheme val="minor"/>
    </font>
    <font>
      <sz val="16"/>
      <color theme="0" tint="-0.14999847407452621"/>
      <name val="Trebuchet MS"/>
      <family val="2"/>
      <scheme val="minor"/>
    </font>
    <font>
      <sz val="36"/>
      <color theme="1" tint="4.9989318521683403E-2"/>
      <name val="Trebuchet MS"/>
      <family val="2"/>
      <scheme val="minor"/>
    </font>
    <font>
      <sz val="16"/>
      <name val="Trebuchet MS"/>
      <family val="2"/>
      <scheme val="minor"/>
    </font>
    <font>
      <b/>
      <sz val="36"/>
      <color theme="0"/>
      <name val="Arial"/>
      <family val="2"/>
      <scheme val="major"/>
    </font>
    <font>
      <sz val="13"/>
      <name val="Trebuchet MS"/>
      <family val="2"/>
      <scheme val="minor"/>
    </font>
    <font>
      <sz val="13"/>
      <color theme="1"/>
      <name val="Trebuchet MS"/>
      <family val="2"/>
      <scheme val="minor"/>
    </font>
    <font>
      <b/>
      <i/>
      <sz val="13"/>
      <name val="Trebuchet MS"/>
      <family val="2"/>
      <scheme val="minor"/>
    </font>
    <font>
      <b/>
      <i/>
      <sz val="13"/>
      <color theme="1"/>
      <name val="Trebuchet MS"/>
      <family val="2"/>
      <scheme val="minor"/>
    </font>
    <font>
      <b/>
      <i/>
      <sz val="12"/>
      <color theme="1"/>
      <name val="Trebuchet MS"/>
      <family val="2"/>
      <scheme val="minor"/>
    </font>
    <font>
      <b/>
      <i/>
      <sz val="11"/>
      <name val="Trebuchet MS"/>
      <family val="2"/>
      <scheme val="minor"/>
    </font>
    <font>
      <b/>
      <i/>
      <sz val="16"/>
      <name val="Trebuchet MS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45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6" applyFill="0" applyProtection="0">
      <alignment horizontal="left" vertical="center" wrapText="1" indent="1"/>
    </xf>
    <xf numFmtId="0" fontId="12" fillId="0" borderId="4" applyFill="0" applyProtection="0">
      <alignment horizontal="left" vertical="top" wrapText="1" indent="1"/>
    </xf>
    <xf numFmtId="0" fontId="2" fillId="0" borderId="0" applyFill="0" applyProtection="0">
      <alignment horizontal="left" vertical="top" wrapText="1" indent="1"/>
    </xf>
    <xf numFmtId="0" fontId="11" fillId="0" borderId="5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8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9" applyNumberFormat="0" applyAlignment="0" applyProtection="0"/>
    <xf numFmtId="0" fontId="20" fillId="13" borderId="10" applyNumberFormat="0" applyAlignment="0" applyProtection="0"/>
    <xf numFmtId="0" fontId="21" fillId="13" borderId="9" applyNumberFormat="0" applyAlignment="0" applyProtection="0"/>
    <xf numFmtId="0" fontId="22" fillId="0" borderId="11" applyNumberFormat="0" applyFill="0" applyAlignment="0" applyProtection="0"/>
    <xf numFmtId="0" fontId="4" fillId="14" borderId="12" applyNumberFormat="0" applyAlignment="0" applyProtection="0"/>
    <xf numFmtId="0" fontId="23" fillId="0" borderId="0" applyNumberForma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</cellStyleXfs>
  <cellXfs count="78">
    <xf numFmtId="0" fontId="0" fillId="0" borderId="0" xfId="0"/>
    <xf numFmtId="0" fontId="0" fillId="2" borderId="0" xfId="0" applyFill="1"/>
    <xf numFmtId="166" fontId="25" fillId="0" borderId="15" xfId="5" applyFont="1" applyBorder="1">
      <alignment horizontal="left" vertical="center" wrapText="1" indent="1"/>
    </xf>
    <xf numFmtId="166" fontId="25" fillId="0" borderId="16" xfId="5" applyFont="1" applyBorder="1">
      <alignment horizontal="left" vertical="center" wrapText="1" indent="1"/>
    </xf>
    <xf numFmtId="166" fontId="25" fillId="0" borderId="17" xfId="5" applyFont="1" applyBorder="1">
      <alignment horizontal="left" vertical="center" wrapText="1" indent="1"/>
    </xf>
    <xf numFmtId="166" fontId="25" fillId="0" borderId="18" xfId="5" applyFont="1" applyBorder="1">
      <alignment horizontal="left" vertical="center" wrapText="1" indent="1"/>
    </xf>
    <xf numFmtId="166" fontId="25" fillId="0" borderId="19" xfId="5" applyFont="1" applyBorder="1">
      <alignment horizontal="left" vertical="center" wrapText="1" indent="1"/>
    </xf>
    <xf numFmtId="166" fontId="25" fillId="0" borderId="20" xfId="5" applyFont="1" applyBorder="1">
      <alignment horizontal="left" vertical="center" wrapText="1" indent="1"/>
    </xf>
    <xf numFmtId="166" fontId="25" fillId="0" borderId="21" xfId="5" applyFont="1" applyBorder="1">
      <alignment horizontal="left" vertical="center" wrapText="1" indent="1"/>
    </xf>
    <xf numFmtId="166" fontId="25" fillId="0" borderId="22" xfId="5" applyFont="1" applyBorder="1">
      <alignment horizontal="left" vertical="center" wrapText="1" indent="1"/>
    </xf>
    <xf numFmtId="166" fontId="25" fillId="0" borderId="23" xfId="5" applyFont="1" applyBorder="1">
      <alignment horizontal="left" vertical="center" wrapText="1" indent="1"/>
    </xf>
    <xf numFmtId="166" fontId="25" fillId="0" borderId="24" xfId="5" applyFont="1" applyBorder="1">
      <alignment horizontal="left" vertical="center" wrapText="1" indent="1"/>
    </xf>
    <xf numFmtId="166" fontId="9" fillId="0" borderId="22" xfId="5" applyBorder="1">
      <alignment horizontal="left" vertical="center" wrapText="1" indent="1"/>
    </xf>
    <xf numFmtId="166" fontId="9" fillId="0" borderId="23" xfId="5" applyBorder="1">
      <alignment horizontal="left" vertical="center" wrapText="1" indent="1"/>
    </xf>
    <xf numFmtId="166" fontId="9" fillId="0" borderId="24" xfId="5" applyBorder="1">
      <alignment horizontal="left" vertical="center" wrapText="1" indent="1"/>
    </xf>
    <xf numFmtId="0" fontId="0" fillId="0" borderId="0" xfId="8" applyFont="1" applyBorder="1" applyAlignment="1">
      <alignment horizontal="right" vertical="center" wrapText="1"/>
    </xf>
    <xf numFmtId="166" fontId="26" fillId="0" borderId="15" xfId="5" applyFont="1" applyBorder="1">
      <alignment horizontal="left" vertical="center" wrapText="1" indent="1"/>
    </xf>
    <xf numFmtId="166" fontId="26" fillId="0" borderId="16" xfId="5" applyFont="1" applyBorder="1">
      <alignment horizontal="left" vertical="center" wrapText="1" indent="1"/>
    </xf>
    <xf numFmtId="0" fontId="11" fillId="0" borderId="0" xfId="8" applyBorder="1">
      <alignment horizontal="left" vertical="center" wrapText="1" indent="1"/>
    </xf>
    <xf numFmtId="0" fontId="0" fillId="0" borderId="14" xfId="0" applyBorder="1"/>
    <xf numFmtId="0" fontId="0" fillId="0" borderId="25" xfId="0" applyBorder="1"/>
    <xf numFmtId="0" fontId="11" fillId="0" borderId="25" xfId="8" applyBorder="1" applyAlignment="1">
      <alignment vertical="center" wrapText="1"/>
    </xf>
    <xf numFmtId="0" fontId="0" fillId="0" borderId="26" xfId="8" applyFont="1" applyBorder="1" applyAlignment="1">
      <alignment horizontal="right" vertical="center" wrapText="1"/>
    </xf>
    <xf numFmtId="49" fontId="0" fillId="0" borderId="0" xfId="8" applyNumberFormat="1" applyFont="1" applyBorder="1" applyAlignment="1">
      <alignment horizontal="right" vertical="center" wrapText="1" indent="1"/>
    </xf>
    <xf numFmtId="0" fontId="11" fillId="0" borderId="26" xfId="8" applyBorder="1">
      <alignment horizontal="left" vertical="center" wrapText="1" indent="1"/>
    </xf>
    <xf numFmtId="49" fontId="11" fillId="0" borderId="0" xfId="8" applyNumberFormat="1" applyBorder="1" applyAlignment="1">
      <alignment horizontal="right" vertical="center" wrapText="1" indent="1"/>
    </xf>
    <xf numFmtId="166" fontId="27" fillId="36" borderId="13" xfId="5" applyFont="1" applyFill="1" applyBorder="1">
      <alignment horizontal="left" vertical="center" wrapText="1" indent="1"/>
    </xf>
    <xf numFmtId="0" fontId="28" fillId="38" borderId="13" xfId="10" applyFont="1" applyFill="1" applyBorder="1" applyAlignment="1">
      <alignment horizontal="center" vertical="center"/>
    </xf>
    <xf numFmtId="0" fontId="28" fillId="38" borderId="13" xfId="1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66" fontId="30" fillId="37" borderId="13" xfId="5" applyFont="1" applyFill="1" applyBorder="1">
      <alignment horizontal="left" vertical="center" wrapText="1" indent="1"/>
    </xf>
    <xf numFmtId="0" fontId="0" fillId="2" borderId="0" xfId="0" applyFill="1" applyAlignment="1">
      <alignment vertical="center"/>
    </xf>
    <xf numFmtId="0" fontId="6" fillId="37" borderId="0" xfId="9" applyFill="1" applyAlignment="1">
      <alignment horizontal="center" vertical="center"/>
    </xf>
    <xf numFmtId="166" fontId="27" fillId="7" borderId="13" xfId="5" applyFont="1" applyFill="1" applyBorder="1">
      <alignment horizontal="left" vertical="center" wrapText="1" indent="1"/>
    </xf>
    <xf numFmtId="0" fontId="28" fillId="39" borderId="13" xfId="10" applyFont="1" applyFill="1" applyBorder="1" applyAlignment="1">
      <alignment horizontal="center" vertical="center"/>
    </xf>
    <xf numFmtId="0" fontId="28" fillId="39" borderId="13" xfId="11" applyFont="1" applyFill="1" applyBorder="1" applyAlignment="1">
      <alignment horizontal="center" vertical="center"/>
    </xf>
    <xf numFmtId="0" fontId="31" fillId="0" borderId="0" xfId="2" applyFont="1" applyFill="1" applyAlignment="1">
      <alignment vertical="center"/>
    </xf>
    <xf numFmtId="0" fontId="0" fillId="0" borderId="0" xfId="0" applyFill="1"/>
    <xf numFmtId="0" fontId="32" fillId="0" borderId="27" xfId="0" applyFont="1" applyBorder="1" applyAlignment="1">
      <alignment vertical="center" wrapText="1"/>
    </xf>
    <xf numFmtId="0" fontId="33" fillId="40" borderId="13" xfId="9" applyFont="1" applyFill="1" applyBorder="1" applyAlignment="1" applyProtection="1">
      <alignment horizontal="center" vertical="center"/>
      <protection locked="0"/>
    </xf>
    <xf numFmtId="0" fontId="31" fillId="0" borderId="0" xfId="2" applyFont="1" applyAlignment="1" applyProtection="1">
      <alignment vertical="center"/>
      <protection locked="0"/>
    </xf>
    <xf numFmtId="166" fontId="35" fillId="0" borderId="0" xfId="5" applyFont="1" applyBorder="1" applyAlignment="1" applyProtection="1">
      <alignment horizontal="center" vertical="center" wrapText="1"/>
      <protection locked="0"/>
    </xf>
    <xf numFmtId="0" fontId="32" fillId="0" borderId="29" xfId="0" applyFont="1" applyBorder="1" applyAlignment="1">
      <alignment vertical="center" wrapText="1"/>
    </xf>
    <xf numFmtId="166" fontId="25" fillId="0" borderId="32" xfId="5" applyFont="1" applyBorder="1" applyAlignment="1">
      <alignment horizontal="center" vertical="center" wrapText="1"/>
    </xf>
    <xf numFmtId="166" fontId="34" fillId="0" borderId="36" xfId="5" applyFont="1" applyBorder="1" applyAlignment="1" applyProtection="1">
      <alignment horizontal="center" vertical="center" wrapText="1"/>
      <protection locked="0"/>
    </xf>
    <xf numFmtId="166" fontId="34" fillId="0" borderId="37" xfId="5" applyFont="1" applyBorder="1" applyAlignment="1" applyProtection="1">
      <alignment horizontal="center" vertical="center" wrapText="1"/>
      <protection locked="0"/>
    </xf>
    <xf numFmtId="166" fontId="35" fillId="0" borderId="37" xfId="5" applyFont="1" applyBorder="1" applyAlignment="1" applyProtection="1">
      <alignment horizontal="center" vertical="center" wrapText="1"/>
      <protection locked="0"/>
    </xf>
    <xf numFmtId="166" fontId="35" fillId="0" borderId="38" xfId="5" applyFont="1" applyBorder="1" applyAlignment="1" applyProtection="1">
      <alignment horizontal="center" vertical="center" wrapText="1"/>
      <protection locked="0"/>
    </xf>
    <xf numFmtId="166" fontId="25" fillId="0" borderId="39" xfId="5" applyFont="1" applyBorder="1">
      <alignment horizontal="left" vertical="center" wrapText="1" indent="1"/>
    </xf>
    <xf numFmtId="166" fontId="35" fillId="0" borderId="36" xfId="5" applyFont="1" applyBorder="1" applyAlignment="1" applyProtection="1">
      <alignment horizontal="center" vertical="center" wrapText="1"/>
      <protection locked="0"/>
    </xf>
    <xf numFmtId="166" fontId="25" fillId="0" borderId="40" xfId="5" applyFont="1" applyBorder="1">
      <alignment horizontal="left" vertical="center" wrapText="1" indent="1"/>
    </xf>
    <xf numFmtId="166" fontId="34" fillId="0" borderId="38" xfId="5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>
      <alignment vertical="center" wrapText="1"/>
    </xf>
    <xf numFmtId="49" fontId="39" fillId="0" borderId="0" xfId="8" applyNumberFormat="1" applyFont="1" applyBorder="1" applyAlignment="1">
      <alignment horizontal="right" vertical="center" wrapText="1" indent="1"/>
    </xf>
    <xf numFmtId="49" fontId="36" fillId="0" borderId="33" xfId="5" applyNumberFormat="1" applyFont="1" applyBorder="1" applyAlignment="1" applyProtection="1">
      <alignment horizontal="center" vertical="center" wrapText="1"/>
      <protection locked="0"/>
    </xf>
    <xf numFmtId="49" fontId="36" fillId="0" borderId="34" xfId="5" applyNumberFormat="1" applyFont="1" applyBorder="1" applyAlignment="1" applyProtection="1">
      <alignment horizontal="center" vertical="center" wrapText="1"/>
      <protection locked="0"/>
    </xf>
    <xf numFmtId="49" fontId="37" fillId="0" borderId="34" xfId="5" applyNumberFormat="1" applyFont="1" applyBorder="1" applyAlignment="1" applyProtection="1">
      <alignment horizontal="center" vertical="center" wrapText="1"/>
      <protection locked="0"/>
    </xf>
    <xf numFmtId="49" fontId="37" fillId="0" borderId="35" xfId="5" applyNumberFormat="1" applyFont="1" applyBorder="1" applyAlignment="1" applyProtection="1">
      <alignment horizontal="center" vertical="center" wrapText="1"/>
      <protection locked="0"/>
    </xf>
    <xf numFmtId="49" fontId="38" fillId="0" borderId="28" xfId="5" applyNumberFormat="1" applyFont="1" applyBorder="1" applyAlignment="1">
      <alignment horizontal="center" vertical="center" wrapText="1"/>
    </xf>
    <xf numFmtId="49" fontId="38" fillId="0" borderId="29" xfId="5" applyNumberFormat="1" applyFont="1" applyBorder="1">
      <alignment horizontal="left" vertical="center" wrapText="1" indent="1"/>
    </xf>
    <xf numFmtId="49" fontId="39" fillId="0" borderId="0" xfId="0" applyNumberFormat="1" applyFont="1"/>
    <xf numFmtId="49" fontId="37" fillId="0" borderId="33" xfId="5" applyNumberFormat="1" applyFont="1" applyBorder="1" applyAlignment="1" applyProtection="1">
      <alignment horizontal="center" vertical="center" wrapText="1"/>
      <protection locked="0"/>
    </xf>
    <xf numFmtId="49" fontId="38" fillId="0" borderId="0" xfId="5" applyNumberFormat="1" applyFont="1" applyBorder="1">
      <alignment horizontal="left" vertical="center" wrapText="1" indent="1"/>
    </xf>
    <xf numFmtId="49" fontId="37" fillId="0" borderId="0" xfId="5" applyNumberFormat="1" applyFont="1" applyBorder="1" applyAlignment="1" applyProtection="1">
      <alignment horizontal="center" vertical="center" wrapText="1"/>
      <protection locked="0"/>
    </xf>
    <xf numFmtId="49" fontId="36" fillId="0" borderId="41" xfId="5" applyNumberFormat="1" applyFont="1" applyBorder="1" applyAlignment="1" applyProtection="1">
      <alignment horizontal="center" vertical="center" wrapText="1"/>
      <protection locked="0"/>
    </xf>
    <xf numFmtId="49" fontId="39" fillId="0" borderId="0" xfId="8" applyNumberFormat="1" applyFont="1" applyBorder="1">
      <alignment horizontal="left" vertical="center" wrapText="1" indent="1"/>
    </xf>
    <xf numFmtId="49" fontId="40" fillId="0" borderId="44" xfId="0" applyNumberFormat="1" applyFont="1" applyBorder="1" applyAlignment="1">
      <alignment vertical="center" wrapText="1"/>
    </xf>
    <xf numFmtId="0" fontId="28" fillId="38" borderId="31" xfId="11" applyFont="1" applyFill="1" applyBorder="1" applyAlignment="1">
      <alignment horizontal="center" vertical="center"/>
    </xf>
    <xf numFmtId="166" fontId="27" fillId="36" borderId="31" xfId="5" applyFont="1" applyFill="1" applyBorder="1">
      <alignment horizontal="left" vertical="center" wrapText="1" indent="1"/>
    </xf>
    <xf numFmtId="0" fontId="31" fillId="0" borderId="0" xfId="2" applyFont="1" applyAlignment="1">
      <alignment horizontal="left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166" fontId="29" fillId="0" borderId="30" xfId="5" applyFont="1" applyBorder="1" applyAlignment="1" applyProtection="1">
      <alignment horizontal="center" vertical="center" wrapText="1"/>
      <protection locked="0"/>
    </xf>
    <xf numFmtId="166" fontId="29" fillId="0" borderId="42" xfId="5" applyFont="1" applyBorder="1" applyAlignment="1" applyProtection="1">
      <alignment horizontal="center" vertical="center" wrapText="1"/>
      <protection locked="0"/>
    </xf>
    <xf numFmtId="166" fontId="29" fillId="0" borderId="31" xfId="5" applyFont="1" applyBorder="1" applyAlignment="1" applyProtection="1">
      <alignment horizontal="center" vertical="center" wrapText="1"/>
      <protection locked="0"/>
    </xf>
    <xf numFmtId="0" fontId="29" fillId="0" borderId="0" xfId="0" applyFont="1"/>
  </cellXfs>
  <cellStyles count="52">
    <cellStyle name="20 % - Accent1" xfId="30" builtinId="30" customBuiltin="1"/>
    <cellStyle name="20 % - Accent2" xfId="33" builtinId="34" customBuiltin="1"/>
    <cellStyle name="20 % - Accent3" xfId="37" builtinId="38" customBuiltin="1"/>
    <cellStyle name="20 % - Accent4" xfId="41" builtinId="42" customBuiltin="1"/>
    <cellStyle name="20 % - Accent5" xfId="44" builtinId="46" customBuiltin="1"/>
    <cellStyle name="20 % - Accent6" xfId="48" builtinId="50" customBuiltin="1"/>
    <cellStyle name="40 % - Accent1" xfId="1" builtinId="31" customBuiltin="1"/>
    <cellStyle name="40 % - Accent2" xfId="34" builtinId="35" customBuiltin="1"/>
    <cellStyle name="40 % - Accent3" xfId="38" builtinId="39" customBuiltin="1"/>
    <cellStyle name="40 % - Accent4" xfId="42" builtinId="43" customBuiltin="1"/>
    <cellStyle name="40 % - Accent5" xfId="45" builtinId="47" customBuiltin="1"/>
    <cellStyle name="40 % - Accent6" xfId="49" builtinId="51" customBuiltin="1"/>
    <cellStyle name="60 % - Accent1" xfId="31" builtinId="32" customBuiltin="1"/>
    <cellStyle name="60 % - Accent2" xfId="35" builtinId="36" customBuiltin="1"/>
    <cellStyle name="60 % - Accent3" xfId="39" builtinId="40" customBuiltin="1"/>
    <cellStyle name="60 % - Accent4" xfId="43" builtinId="44" customBuiltin="1"/>
    <cellStyle name="60 % - Accent5" xfId="46" builtinId="48" customBuiltin="1"/>
    <cellStyle name="60 % - Accent6" xfId="50" builtinId="52" customBuiltin="1"/>
    <cellStyle name="Accent1" xfId="3" builtinId="29" customBuiltin="1"/>
    <cellStyle name="Accent2" xfId="32" builtinId="33" customBuiltin="1"/>
    <cellStyle name="Accent3" xfId="36" builtinId="37" customBuiltin="1"/>
    <cellStyle name="Accent4" xfId="40" builtinId="41" customBuiltin="1"/>
    <cellStyle name="Accent5" xfId="4" builtinId="45" customBuiltin="1"/>
    <cellStyle name="Accent6" xfId="47" builtinId="49" customBuiltin="1"/>
    <cellStyle name="Avertissement" xfId="29" builtinId="11" customBuiltin="1"/>
    <cellStyle name="Calcul" xfId="26" builtinId="22" customBuiltin="1"/>
    <cellStyle name="Cellule liée" xfId="27" builtinId="24" customBuiltin="1"/>
    <cellStyle name="Détail jour" xfId="6" xr:uid="{00000000-0005-0000-0000-00001C000000}"/>
    <cellStyle name="En-tête Notes" xfId="8" xr:uid="{00000000-0005-0000-0000-00001D000000}"/>
    <cellStyle name="Entrée" xfId="24" builtinId="20" customBuiltin="1"/>
    <cellStyle name="Insatisfaisant" xfId="22" builtinId="27" customBuiltin="1"/>
    <cellStyle name="Jour" xfId="5" xr:uid="{00000000-0005-0000-0000-000020000000}"/>
    <cellStyle name="Milliers" xfId="16" builtinId="3" customBuiltin="1"/>
    <cellStyle name="Milliers [0]" xfId="17" builtinId="6" customBuiltin="1"/>
    <cellStyle name="Monétaire" xfId="18" builtinId="4" customBuiltin="1"/>
    <cellStyle name="Monétaire [0]" xfId="19" builtinId="7" customBuiltin="1"/>
    <cellStyle name="Neutre" xfId="23" builtinId="28" customBuiltin="1"/>
    <cellStyle name="Normal" xfId="0" builtinId="0" customBuiltin="1"/>
    <cellStyle name="Normal 2" xfId="51" xr:uid="{00000000-0005-0000-0000-000027000000}"/>
    <cellStyle name="Note" xfId="13" builtinId="10" customBuiltin="1"/>
    <cellStyle name="Notes" xfId="7" xr:uid="{00000000-0005-0000-0000-000028000000}"/>
    <cellStyle name="Pourcentage" xfId="20" builtinId="5" customBuiltin="1"/>
    <cellStyle name="Satisfaisant" xfId="21" builtinId="26" customBuiltin="1"/>
    <cellStyle name="Sortie" xfId="25" builtinId="21" customBuiltin="1"/>
    <cellStyle name="Texte explicatif" xfId="14" builtinId="53" customBuiltin="1"/>
    <cellStyle name="Titre" xfId="9" builtinId="15" customBuiltin="1"/>
    <cellStyle name="Titre 1" xfId="2" builtinId="16" customBuiltin="1"/>
    <cellStyle name="Titre 2" xfId="10" builtinId="17" customBuiltin="1"/>
    <cellStyle name="Titre 3" xfId="11" builtinId="18" customBuiltin="1"/>
    <cellStyle name="Titre 4" xfId="12" builtinId="19" customBuiltin="1"/>
    <cellStyle name="Total" xfId="15" builtinId="25" customBuiltin="1"/>
    <cellStyle name="Vérification" xfId="28" builtinId="23" customBuiltin="1"/>
  </cellStyles>
  <dxfs count="9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226219</xdr:colOff>
      <xdr:row>17</xdr:row>
      <xdr:rowOff>27850</xdr:rowOff>
    </xdr:from>
    <xdr:to>
      <xdr:col>4</xdr:col>
      <xdr:colOff>2393157</xdr:colOff>
      <xdr:row>19</xdr:row>
      <xdr:rowOff>357187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F7186A2-1937-702B-17FB-F6CA701C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3532" y="8136006"/>
          <a:ext cx="7334250" cy="138899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47"/>
  <sheetViews>
    <sheetView showGridLines="0" tabSelected="1" zoomScale="80" zoomScaleNormal="80" workbookViewId="0">
      <selection activeCell="E14" sqref="E14"/>
    </sheetView>
  </sheetViews>
  <sheetFormatPr baseColWidth="10" defaultColWidth="8.75" defaultRowHeight="16.5" x14ac:dyDescent="0.3"/>
  <cols>
    <col min="1" max="5" width="33.875" customWidth="1"/>
    <col min="6" max="7" width="17.625" hidden="1" customWidth="1"/>
    <col min="8" max="8" width="2.5" customWidth="1"/>
    <col min="13" max="13" width="6.75" customWidth="1"/>
  </cols>
  <sheetData>
    <row r="1" spans="1:9" ht="54" customHeight="1" x14ac:dyDescent="0.3">
      <c r="A1" s="39">
        <v>2023</v>
      </c>
      <c r="B1" s="40" t="s">
        <v>12</v>
      </c>
      <c r="C1" s="36"/>
      <c r="D1" s="36"/>
      <c r="E1" s="37"/>
      <c r="F1" s="1"/>
      <c r="G1" s="1"/>
    </row>
    <row r="2" spans="1:9" s="29" customFormat="1" ht="16.5" customHeight="1" x14ac:dyDescent="0.3">
      <c r="A2" s="34" t="s">
        <v>0</v>
      </c>
      <c r="B2" s="35" t="str">
        <f t="shared" ref="B2:E2" si="0">UPPER(TEXT(B3,"jjjj"))</f>
        <v>MARDI</v>
      </c>
      <c r="C2" s="34" t="str">
        <f t="shared" si="0"/>
        <v>MERCREDI</v>
      </c>
      <c r="D2" s="35" t="str">
        <f t="shared" si="0"/>
        <v>JEUDI</v>
      </c>
      <c r="E2" s="34" t="str">
        <f t="shared" si="0"/>
        <v>VENDREDI</v>
      </c>
      <c r="F2" s="67"/>
      <c r="G2" s="27"/>
    </row>
    <row r="3" spans="1:9" ht="16.5" customHeight="1" x14ac:dyDescent="0.3">
      <c r="A3" s="33">
        <f t="array" ref="A3:G3">Jours+1+DATE(Calendrier1an,OptionCalendrier1mois,1)-WEEKDAY(DATE(Calendrier1an,OptionCalendrier1mois,1),OptionJoursemaine)</f>
        <v>45194</v>
      </c>
      <c r="B3" s="33">
        <v>45195</v>
      </c>
      <c r="C3" s="33">
        <v>45196</v>
      </c>
      <c r="D3" s="33">
        <v>45197</v>
      </c>
      <c r="E3" s="33">
        <v>45198</v>
      </c>
      <c r="F3" s="68">
        <v>45199</v>
      </c>
      <c r="G3" s="26">
        <v>45200</v>
      </c>
    </row>
    <row r="4" spans="1:9" ht="67.5" customHeight="1" x14ac:dyDescent="0.3">
      <c r="A4" s="44"/>
      <c r="B4" s="45"/>
      <c r="C4" s="46" t="s">
        <v>10</v>
      </c>
      <c r="D4" s="46"/>
      <c r="E4" s="47"/>
      <c r="F4" s="43"/>
      <c r="G4" s="8"/>
    </row>
    <row r="5" spans="1:9" s="60" customFormat="1" ht="29.25" customHeight="1" x14ac:dyDescent="0.3">
      <c r="A5" s="54"/>
      <c r="B5" s="55"/>
      <c r="C5" s="56"/>
      <c r="D5" s="56"/>
      <c r="E5" s="57"/>
      <c r="F5" s="58"/>
      <c r="G5" s="59"/>
    </row>
    <row r="6" spans="1:9" ht="16.5" customHeight="1" x14ac:dyDescent="0.3">
      <c r="A6" s="33">
        <f t="array" ref="A6:G6">Jours+8+DATE(Calendrier1an,OptionCalendrier1mois,1)-WEEKDAY(DATE(Calendrier1an,OptionCalendrier1mois,1),OptionJoursemaine)</f>
        <v>45201</v>
      </c>
      <c r="B6" s="33">
        <v>45202</v>
      </c>
      <c r="C6" s="33">
        <v>45203</v>
      </c>
      <c r="D6" s="33">
        <v>45204</v>
      </c>
      <c r="E6" s="33">
        <v>45205</v>
      </c>
      <c r="F6" s="68">
        <v>45206</v>
      </c>
      <c r="G6" s="26">
        <v>45207</v>
      </c>
    </row>
    <row r="7" spans="1:9" ht="67.5" customHeight="1" x14ac:dyDescent="0.3">
      <c r="A7" s="49" t="s">
        <v>13</v>
      </c>
      <c r="B7" s="46" t="s">
        <v>14</v>
      </c>
      <c r="C7" s="46" t="s">
        <v>10</v>
      </c>
      <c r="D7" s="46" t="s">
        <v>23</v>
      </c>
      <c r="E7" s="47" t="s">
        <v>15</v>
      </c>
      <c r="F7" s="48"/>
      <c r="G7" s="8"/>
    </row>
    <row r="8" spans="1:9" s="60" customFormat="1" ht="29.25" customHeight="1" x14ac:dyDescent="0.3">
      <c r="A8" s="61" t="s">
        <v>25</v>
      </c>
      <c r="B8" s="56" t="s">
        <v>26</v>
      </c>
      <c r="C8" s="56"/>
      <c r="D8" s="56" t="s">
        <v>27</v>
      </c>
      <c r="E8" s="57" t="s">
        <v>28</v>
      </c>
      <c r="F8" s="62"/>
      <c r="G8" s="59"/>
    </row>
    <row r="9" spans="1:9" ht="16.5" customHeight="1" x14ac:dyDescent="0.3">
      <c r="A9" s="33">
        <f t="array" ref="A9:G9">Jours+15+DATE(Calendrier1an,OptionCalendrier1mois,1)-WEEKDAY(DATE(Calendrier1an,OptionCalendrier1mois,1),OptionJoursemaine)</f>
        <v>45208</v>
      </c>
      <c r="B9" s="33">
        <v>45209</v>
      </c>
      <c r="C9" s="33">
        <v>45210</v>
      </c>
      <c r="D9" s="33">
        <v>45211</v>
      </c>
      <c r="E9" s="33">
        <v>45212</v>
      </c>
      <c r="F9" s="68">
        <v>45213</v>
      </c>
      <c r="G9" s="26">
        <v>45214</v>
      </c>
    </row>
    <row r="10" spans="1:9" ht="67.5" customHeight="1" x14ac:dyDescent="0.3">
      <c r="A10" s="49" t="s">
        <v>24</v>
      </c>
      <c r="B10" s="46" t="s">
        <v>16</v>
      </c>
      <c r="C10" s="46" t="s">
        <v>10</v>
      </c>
      <c r="D10" s="77" t="s">
        <v>17</v>
      </c>
      <c r="E10" s="47" t="s">
        <v>19</v>
      </c>
      <c r="F10" s="48"/>
      <c r="G10" s="8"/>
    </row>
    <row r="11" spans="1:9" s="60" customFormat="1" ht="29.25" customHeight="1" x14ac:dyDescent="0.3">
      <c r="A11" s="61" t="s">
        <v>29</v>
      </c>
      <c r="B11" s="56" t="s">
        <v>29</v>
      </c>
      <c r="C11" s="56"/>
      <c r="D11" s="56" t="s">
        <v>11</v>
      </c>
      <c r="E11" s="46">
        <v>40422</v>
      </c>
      <c r="F11" s="62"/>
      <c r="G11" s="59"/>
    </row>
    <row r="12" spans="1:9" ht="16.5" customHeight="1" x14ac:dyDescent="0.3">
      <c r="A12" s="33">
        <f t="array" ref="A12:G12">Jours+22+DATE(Calendrier1an,OptionCalendrier1mois,1)-WEEKDAY(DATE(Calendrier1an,OptionCalendrier1mois,1),OptionJoursemaine)</f>
        <v>45215</v>
      </c>
      <c r="B12" s="33">
        <v>45216</v>
      </c>
      <c r="C12" s="33">
        <v>45217</v>
      </c>
      <c r="D12" s="33">
        <v>45218</v>
      </c>
      <c r="E12" s="33">
        <v>45219</v>
      </c>
      <c r="F12" s="68">
        <v>45220</v>
      </c>
      <c r="G12" s="26">
        <v>45221</v>
      </c>
    </row>
    <row r="13" spans="1:9" ht="67.5" customHeight="1" x14ac:dyDescent="0.3">
      <c r="A13" s="49" t="s">
        <v>18</v>
      </c>
      <c r="B13" s="46" t="s">
        <v>20</v>
      </c>
      <c r="C13" s="46" t="s">
        <v>10</v>
      </c>
      <c r="D13" s="46" t="s">
        <v>21</v>
      </c>
      <c r="E13" s="47" t="s">
        <v>22</v>
      </c>
      <c r="F13" s="48"/>
      <c r="G13" s="8"/>
      <c r="I13" s="41"/>
    </row>
    <row r="14" spans="1:9" s="60" customFormat="1" ht="29.25" customHeight="1" x14ac:dyDescent="0.3">
      <c r="A14" s="61" t="s">
        <v>29</v>
      </c>
      <c r="B14" s="56" t="s">
        <v>30</v>
      </c>
      <c r="C14" s="56"/>
      <c r="D14" s="56" t="s">
        <v>31</v>
      </c>
      <c r="E14" s="57" t="s">
        <v>32</v>
      </c>
      <c r="F14" s="62"/>
      <c r="G14" s="59"/>
      <c r="I14" s="63"/>
    </row>
    <row r="15" spans="1:9" ht="16.5" customHeight="1" x14ac:dyDescent="0.3">
      <c r="A15" s="33">
        <f t="array" ref="A15:G15">Jours+29+DATE(Calendrier1an,OptionCalendrier1mois,1)-WEEKDAY(DATE(Calendrier1an,OptionCalendrier1mois,1),OptionJoursemaine)</f>
        <v>45222</v>
      </c>
      <c r="B15" s="33">
        <v>45223</v>
      </c>
      <c r="C15" s="33">
        <v>45224</v>
      </c>
      <c r="D15" s="33">
        <v>45225</v>
      </c>
      <c r="E15" s="33">
        <v>45226</v>
      </c>
      <c r="F15" s="68">
        <v>45227</v>
      </c>
      <c r="G15" s="26">
        <v>45228</v>
      </c>
    </row>
    <row r="16" spans="1:9" ht="67.5" customHeight="1" x14ac:dyDescent="0.3">
      <c r="A16" s="49"/>
      <c r="B16" s="46"/>
      <c r="C16" s="46"/>
      <c r="D16" s="46"/>
      <c r="E16" s="47"/>
      <c r="F16" s="50"/>
      <c r="G16" s="11"/>
    </row>
    <row r="17" spans="1:7" s="60" customFormat="1" ht="29.25" customHeight="1" x14ac:dyDescent="0.3">
      <c r="A17" s="61"/>
      <c r="B17" s="56"/>
      <c r="C17" s="56"/>
      <c r="D17" s="56" t="s">
        <v>11</v>
      </c>
      <c r="E17" s="57"/>
      <c r="F17" s="62"/>
      <c r="G17" s="62"/>
    </row>
    <row r="18" spans="1:7" ht="16.5" customHeight="1" x14ac:dyDescent="0.3">
      <c r="A18" s="33">
        <f t="array" ref="A18:B18">Jours+36+DATE(Calendrier1an,OptionCalendrier1mois,1)-WEEKDAY(DATE(Calendrier1an,OptionCalendrier1mois,1),OptionJoursemaine)</f>
        <v>45229</v>
      </c>
      <c r="B18" s="33">
        <v>45230</v>
      </c>
      <c r="C18" s="19"/>
      <c r="D18" s="52"/>
      <c r="E18" s="38"/>
      <c r="F18" s="20"/>
      <c r="G18" s="21"/>
    </row>
    <row r="19" spans="1:7" ht="66.75" customHeight="1" x14ac:dyDescent="0.3">
      <c r="A19" s="44"/>
      <c r="B19" s="51"/>
      <c r="C19" s="70"/>
      <c r="D19" s="71"/>
      <c r="E19" s="42"/>
      <c r="F19" s="25"/>
      <c r="G19" s="18"/>
    </row>
    <row r="20" spans="1:7" s="60" customFormat="1" ht="29.25" customHeight="1" x14ac:dyDescent="0.3">
      <c r="A20" s="54"/>
      <c r="B20" s="64"/>
      <c r="C20" s="72"/>
      <c r="D20" s="73"/>
      <c r="E20" s="66"/>
      <c r="F20" s="53"/>
      <c r="G20" s="65"/>
    </row>
    <row r="21" spans="1:7" ht="29.25" customHeight="1" x14ac:dyDescent="0.3">
      <c r="A21" s="74" t="s">
        <v>9</v>
      </c>
      <c r="B21" s="75"/>
      <c r="C21" s="75"/>
      <c r="D21" s="75"/>
      <c r="E21" s="76"/>
      <c r="F21" s="25"/>
      <c r="G21" s="18"/>
    </row>
    <row r="22" spans="1:7" ht="50.25" hidden="1" customHeight="1" x14ac:dyDescent="0.3">
      <c r="A22" s="32">
        <f>YEAR(DATE(Calendrier1an,OptionCalendrier1mois+1,1))</f>
        <v>2023</v>
      </c>
      <c r="B22" s="69" t="str">
        <f>TEXT(DATE(Calendrier1an,OptionCalendrier1mois+1,1),"mmmm")</f>
        <v>novembre</v>
      </c>
      <c r="C22" s="69"/>
      <c r="D22" s="69"/>
      <c r="E22" s="31"/>
      <c r="F22" s="31"/>
      <c r="G22" s="31"/>
    </row>
    <row r="23" spans="1:7" ht="16.5" hidden="1" customHeight="1" x14ac:dyDescent="0.3">
      <c r="A23" s="27" t="str">
        <f t="shared" ref="A23:G23" si="1">UPPER(TEXT(A24,"jjjj"))</f>
        <v>LUNDI</v>
      </c>
      <c r="B23" s="28" t="str">
        <f t="shared" si="1"/>
        <v>MARDI</v>
      </c>
      <c r="C23" s="27" t="str">
        <f t="shared" si="1"/>
        <v>MERCREDI</v>
      </c>
      <c r="D23" s="28" t="str">
        <f t="shared" si="1"/>
        <v>JEUDI</v>
      </c>
      <c r="E23" s="27" t="str">
        <f t="shared" si="1"/>
        <v>VENDREDI</v>
      </c>
      <c r="F23" s="28" t="str">
        <f t="shared" si="1"/>
        <v>SAMEDI</v>
      </c>
      <c r="G23" s="27" t="str">
        <f t="shared" si="1"/>
        <v>DIMANCHE</v>
      </c>
    </row>
    <row r="24" spans="1:7" ht="16.5" hidden="1" customHeight="1" x14ac:dyDescent="0.3">
      <c r="A24" s="30">
        <f t="array" ref="A24:G24">Jours+1+DATE(Calendrier2ans,OptionCalendrier2mois,1)-WEEKDAY(DATE(Calendrier2ans,OptionCalendrier2mois,1),OptionJoursemaine)</f>
        <v>45229</v>
      </c>
      <c r="B24" s="30">
        <v>45230</v>
      </c>
      <c r="C24" s="30">
        <v>45231</v>
      </c>
      <c r="D24" s="30">
        <v>45232</v>
      </c>
      <c r="E24" s="30">
        <v>45233</v>
      </c>
      <c r="F24" s="30">
        <v>45234</v>
      </c>
      <c r="G24" s="30">
        <v>45235</v>
      </c>
    </row>
    <row r="25" spans="1:7" ht="16.5" hidden="1" customHeight="1" x14ac:dyDescent="0.3">
      <c r="A25" s="16" t="s">
        <v>7</v>
      </c>
      <c r="B25" s="17" t="s">
        <v>7</v>
      </c>
      <c r="C25" s="17" t="s">
        <v>7</v>
      </c>
      <c r="D25" s="17" t="s">
        <v>7</v>
      </c>
      <c r="E25" s="17" t="s">
        <v>7</v>
      </c>
      <c r="F25" s="17" t="s">
        <v>7</v>
      </c>
      <c r="G25" s="6" t="s">
        <v>7</v>
      </c>
    </row>
    <row r="26" spans="1:7" ht="16.5" hidden="1" customHeight="1" x14ac:dyDescent="0.3">
      <c r="A26" s="4"/>
      <c r="B26" s="5"/>
      <c r="C26" s="5"/>
      <c r="D26" s="5"/>
      <c r="E26" s="5"/>
      <c r="F26" s="5"/>
      <c r="G26" s="7"/>
    </row>
    <row r="27" spans="1:7" ht="16.5" hidden="1" customHeight="1" x14ac:dyDescent="0.3">
      <c r="A27" s="9"/>
      <c r="B27" s="10"/>
      <c r="C27" s="10"/>
      <c r="D27" s="10"/>
      <c r="E27" s="10"/>
      <c r="F27" s="10"/>
      <c r="G27" s="11"/>
    </row>
    <row r="28" spans="1:7" ht="16.5" hidden="1" customHeight="1" x14ac:dyDescent="0.3">
      <c r="A28" s="30">
        <f t="array" ref="A28:G28">Jours+8+DATE(Calendrier2ans,OptionCalendrier2mois,1)-WEEKDAY(DATE(Calendrier2ans,OptionCalendrier2mois,1),OptionJoursemaine)</f>
        <v>45236</v>
      </c>
      <c r="B28" s="30">
        <v>45237</v>
      </c>
      <c r="C28" s="30">
        <v>45238</v>
      </c>
      <c r="D28" s="30">
        <v>45239</v>
      </c>
      <c r="E28" s="30">
        <v>45240</v>
      </c>
      <c r="F28" s="30">
        <v>45241</v>
      </c>
      <c r="G28" s="30">
        <v>45242</v>
      </c>
    </row>
    <row r="29" spans="1:7" ht="16.5" hidden="1" customHeight="1" x14ac:dyDescent="0.3">
      <c r="A29" s="2" t="s">
        <v>6</v>
      </c>
      <c r="B29" s="3" t="s">
        <v>6</v>
      </c>
      <c r="C29" s="3" t="s">
        <v>6</v>
      </c>
      <c r="D29" s="3" t="s">
        <v>6</v>
      </c>
      <c r="E29" s="3" t="s">
        <v>6</v>
      </c>
      <c r="F29" s="3" t="s">
        <v>6</v>
      </c>
      <c r="G29" s="6" t="s">
        <v>6</v>
      </c>
    </row>
    <row r="30" spans="1:7" ht="16.5" hidden="1" customHeight="1" x14ac:dyDescent="0.3">
      <c r="A30" s="4" t="s">
        <v>7</v>
      </c>
      <c r="B30" s="5" t="s">
        <v>7</v>
      </c>
      <c r="C30" s="5" t="s">
        <v>7</v>
      </c>
      <c r="D30" s="5" t="s">
        <v>7</v>
      </c>
      <c r="E30" s="5" t="s">
        <v>7</v>
      </c>
      <c r="F30" s="5" t="s">
        <v>7</v>
      </c>
      <c r="G30" s="7" t="s">
        <v>7</v>
      </c>
    </row>
    <row r="31" spans="1:7" ht="16.5" hidden="1" customHeight="1" x14ac:dyDescent="0.3">
      <c r="A31" s="12"/>
      <c r="B31" s="13"/>
      <c r="C31" s="13"/>
      <c r="D31" s="13"/>
      <c r="E31" s="13"/>
      <c r="F31" s="13"/>
      <c r="G31" s="14"/>
    </row>
    <row r="32" spans="1:7" ht="16.5" hidden="1" customHeight="1" x14ac:dyDescent="0.3">
      <c r="A32" s="30">
        <f t="array" ref="A32:G32">Jours+15+DATE(Calendrier2ans,OptionCalendrier2mois,1)-WEEKDAY(DATE(Calendrier2ans,OptionCalendrier2mois,1),OptionJoursemaine)</f>
        <v>45243</v>
      </c>
      <c r="B32" s="30">
        <v>45244</v>
      </c>
      <c r="C32" s="30">
        <v>45245</v>
      </c>
      <c r="D32" s="30">
        <v>45246</v>
      </c>
      <c r="E32" s="30">
        <v>45247</v>
      </c>
      <c r="F32" s="30">
        <v>45248</v>
      </c>
      <c r="G32" s="30">
        <v>45249</v>
      </c>
    </row>
    <row r="33" spans="1:7" ht="16.5" hidden="1" customHeight="1" x14ac:dyDescent="0.3">
      <c r="A33" s="2" t="s">
        <v>6</v>
      </c>
      <c r="B33" s="3" t="s">
        <v>6</v>
      </c>
      <c r="C33" s="3" t="s">
        <v>6</v>
      </c>
      <c r="D33" s="3" t="s">
        <v>6</v>
      </c>
      <c r="E33" s="3" t="s">
        <v>6</v>
      </c>
      <c r="F33" s="3" t="s">
        <v>6</v>
      </c>
      <c r="G33" s="6" t="s">
        <v>6</v>
      </c>
    </row>
    <row r="34" spans="1:7" ht="16.5" hidden="1" customHeight="1" x14ac:dyDescent="0.3">
      <c r="A34" s="4" t="s">
        <v>7</v>
      </c>
      <c r="B34" s="5" t="s">
        <v>7</v>
      </c>
      <c r="C34" s="5" t="s">
        <v>7</v>
      </c>
      <c r="D34" s="5" t="s">
        <v>7</v>
      </c>
      <c r="E34" s="5" t="s">
        <v>7</v>
      </c>
      <c r="F34" s="5" t="s">
        <v>7</v>
      </c>
      <c r="G34" s="7" t="s">
        <v>7</v>
      </c>
    </row>
    <row r="35" spans="1:7" ht="16.5" hidden="1" customHeight="1" x14ac:dyDescent="0.3">
      <c r="A35" s="12"/>
      <c r="B35" s="13"/>
      <c r="C35" s="13"/>
      <c r="D35" s="13"/>
      <c r="E35" s="13"/>
      <c r="F35" s="13"/>
      <c r="G35" s="14"/>
    </row>
    <row r="36" spans="1:7" ht="16.5" hidden="1" customHeight="1" x14ac:dyDescent="0.3">
      <c r="A36" s="30">
        <f t="array" ref="A36:G36">Jours+22+DATE(Calendrier2ans,OptionCalendrier2mois,1)-WEEKDAY(DATE(Calendrier2ans,OptionCalendrier2mois,1),OptionJoursemaine)</f>
        <v>45250</v>
      </c>
      <c r="B36" s="30">
        <v>45251</v>
      </c>
      <c r="C36" s="30">
        <v>45252</v>
      </c>
      <c r="D36" s="30">
        <v>45253</v>
      </c>
      <c r="E36" s="30">
        <v>45254</v>
      </c>
      <c r="F36" s="30">
        <v>45255</v>
      </c>
      <c r="G36" s="30">
        <v>45256</v>
      </c>
    </row>
    <row r="37" spans="1:7" ht="16.5" hidden="1" customHeight="1" x14ac:dyDescent="0.3">
      <c r="A37" s="2" t="s">
        <v>6</v>
      </c>
      <c r="B37" s="3" t="s">
        <v>8</v>
      </c>
      <c r="C37" s="3" t="s">
        <v>8</v>
      </c>
      <c r="D37" s="3" t="s">
        <v>8</v>
      </c>
      <c r="E37" s="3" t="s">
        <v>8</v>
      </c>
      <c r="F37" s="3" t="s">
        <v>8</v>
      </c>
      <c r="G37" s="6" t="s">
        <v>8</v>
      </c>
    </row>
    <row r="38" spans="1:7" ht="16.5" hidden="1" customHeight="1" x14ac:dyDescent="0.3">
      <c r="A38" s="4" t="s">
        <v>7</v>
      </c>
      <c r="B38" s="5" t="s">
        <v>6</v>
      </c>
      <c r="C38" s="5" t="s">
        <v>6</v>
      </c>
      <c r="D38" s="5" t="s">
        <v>6</v>
      </c>
      <c r="E38" s="5" t="s">
        <v>6</v>
      </c>
      <c r="F38" s="5" t="s">
        <v>6</v>
      </c>
      <c r="G38" s="7" t="s">
        <v>6</v>
      </c>
    </row>
    <row r="39" spans="1:7" ht="16.5" hidden="1" customHeight="1" x14ac:dyDescent="0.3">
      <c r="A39" s="4"/>
      <c r="B39" s="5" t="s">
        <v>7</v>
      </c>
      <c r="C39" s="5" t="s">
        <v>7</v>
      </c>
      <c r="D39" s="5" t="s">
        <v>7</v>
      </c>
      <c r="E39" s="5" t="s">
        <v>7</v>
      </c>
      <c r="F39" s="5" t="s">
        <v>7</v>
      </c>
      <c r="G39" s="7" t="s">
        <v>7</v>
      </c>
    </row>
    <row r="40" spans="1:7" ht="16.5" hidden="1" customHeight="1" x14ac:dyDescent="0.3">
      <c r="A40" s="30">
        <f t="array" ref="A40:G40">Jours+29+DATE(Calendrier2ans,OptionCalendrier2mois,1)-WEEKDAY(DATE(Calendrier2ans,OptionCalendrier2mois,1),OptionJoursemaine)</f>
        <v>45257</v>
      </c>
      <c r="B40" s="30">
        <v>45258</v>
      </c>
      <c r="C40" s="30">
        <v>45259</v>
      </c>
      <c r="D40" s="30">
        <v>45260</v>
      </c>
      <c r="E40" s="30">
        <v>45261</v>
      </c>
      <c r="F40" s="30">
        <v>45262</v>
      </c>
      <c r="G40" s="30">
        <v>45263</v>
      </c>
    </row>
    <row r="41" spans="1:7" ht="16.5" hidden="1" customHeight="1" x14ac:dyDescent="0.3">
      <c r="A41" s="2" t="s">
        <v>8</v>
      </c>
      <c r="B41" s="3" t="s">
        <v>8</v>
      </c>
      <c r="C41" s="3" t="s">
        <v>8</v>
      </c>
      <c r="D41" s="3" t="s">
        <v>8</v>
      </c>
      <c r="E41" s="3" t="s">
        <v>8</v>
      </c>
      <c r="F41" s="3" t="s">
        <v>8</v>
      </c>
      <c r="G41" s="6" t="s">
        <v>8</v>
      </c>
    </row>
    <row r="42" spans="1:7" ht="16.5" hidden="1" customHeight="1" x14ac:dyDescent="0.3">
      <c r="A42" s="4" t="s">
        <v>6</v>
      </c>
      <c r="B42" s="5" t="s">
        <v>6</v>
      </c>
      <c r="C42" s="5" t="s">
        <v>6</v>
      </c>
      <c r="D42" s="5" t="s">
        <v>6</v>
      </c>
      <c r="E42" s="5" t="s">
        <v>6</v>
      </c>
      <c r="F42" s="5" t="s">
        <v>6</v>
      </c>
      <c r="G42" s="7" t="s">
        <v>6</v>
      </c>
    </row>
    <row r="43" spans="1:7" ht="16.5" hidden="1" customHeight="1" x14ac:dyDescent="0.3">
      <c r="A43" s="4" t="s">
        <v>7</v>
      </c>
      <c r="B43" s="5" t="s">
        <v>7</v>
      </c>
      <c r="C43" s="10" t="s">
        <v>7</v>
      </c>
      <c r="D43" s="10" t="s">
        <v>7</v>
      </c>
      <c r="E43" s="10" t="s">
        <v>7</v>
      </c>
      <c r="F43" s="10" t="s">
        <v>7</v>
      </c>
      <c r="G43" s="11" t="s">
        <v>7</v>
      </c>
    </row>
    <row r="44" spans="1:7" ht="16.5" hidden="1" customHeight="1" x14ac:dyDescent="0.3">
      <c r="A44" s="30">
        <f t="array" ref="A44:B44">Jours+36+DATE(Calendrier2ans,OptionCalendrier2mois,1)-WEEKDAY(DATE(Calendrier2ans,OptionCalendrier2mois,1),OptionJoursemaine)</f>
        <v>45264</v>
      </c>
      <c r="B44" s="30">
        <v>45265</v>
      </c>
      <c r="C44" s="19"/>
      <c r="D44" s="20"/>
      <c r="E44" s="20"/>
      <c r="F44" s="20"/>
      <c r="G44" s="21"/>
    </row>
    <row r="45" spans="1:7" ht="16.5" hidden="1" customHeight="1" x14ac:dyDescent="0.3">
      <c r="A45" s="2" t="s">
        <v>6</v>
      </c>
      <c r="B45" s="6" t="s">
        <v>6</v>
      </c>
      <c r="C45" s="22" t="s">
        <v>5</v>
      </c>
      <c r="D45" s="15" t="s">
        <v>6</v>
      </c>
      <c r="E45" s="23" t="s">
        <v>1</v>
      </c>
      <c r="F45" s="23" t="s">
        <v>4</v>
      </c>
      <c r="G45" s="18"/>
    </row>
    <row r="46" spans="1:7" ht="16.5" hidden="1" customHeight="1" x14ac:dyDescent="0.3">
      <c r="A46" s="4" t="s">
        <v>8</v>
      </c>
      <c r="B46" s="7" t="s">
        <v>8</v>
      </c>
      <c r="C46" s="24"/>
      <c r="D46" s="15" t="s">
        <v>8</v>
      </c>
      <c r="E46" s="23" t="s">
        <v>2</v>
      </c>
      <c r="F46" s="23"/>
      <c r="G46" s="18"/>
    </row>
    <row r="47" spans="1:7" ht="29.25" hidden="1" customHeight="1" x14ac:dyDescent="0.3">
      <c r="A47" s="9" t="s">
        <v>7</v>
      </c>
      <c r="B47" s="11" t="s">
        <v>7</v>
      </c>
      <c r="C47" s="24"/>
      <c r="D47" s="15" t="s">
        <v>7</v>
      </c>
      <c r="E47" s="23" t="s">
        <v>3</v>
      </c>
      <c r="F47" s="25"/>
      <c r="G47" s="18"/>
    </row>
  </sheetData>
  <sheetProtection selectLockedCells="1"/>
  <mergeCells count="3">
    <mergeCell ref="B22:D22"/>
    <mergeCell ref="C19:D20"/>
    <mergeCell ref="A21:E21"/>
  </mergeCells>
  <phoneticPr fontId="3" type="noConversion"/>
  <conditionalFormatting sqref="A46:B47">
    <cfRule type="expression" dxfId="8" priority="1">
      <formula>MONTH(A46)&lt;&gt;OptionCalendrier1mois</formula>
    </cfRule>
  </conditionalFormatting>
  <conditionalFormatting sqref="A3:G3 G4:G5 A6:G6 F7:G8 A9:G9 F10:G11 A12:G12 F13:G14 A15:G15 F16:G17 A18:B18">
    <cfRule type="expression" dxfId="7" priority="48">
      <formula>MONTH(A3)&lt;&gt;OptionCalendrier1mois</formula>
    </cfRule>
  </conditionalFormatting>
  <conditionalFormatting sqref="A24:G24 A28:G29 A31:G33 A35:G38 A40:G40 A42:G42 A44:B45">
    <cfRule type="expression" dxfId="6" priority="37">
      <formula>MONTH(A24)&lt;&gt;OptionCalendrier2mois</formula>
    </cfRule>
  </conditionalFormatting>
  <conditionalFormatting sqref="A25:G27">
    <cfRule type="expression" dxfId="5" priority="10">
      <formula>MONTH(A25)&lt;&gt;OptionCalendrier1mois</formula>
    </cfRule>
  </conditionalFormatting>
  <conditionalFormatting sqref="A30:G30">
    <cfRule type="expression" dxfId="4" priority="9">
      <formula>MONTH(A30)&lt;&gt;OptionCalendrier1mois</formula>
    </cfRule>
  </conditionalFormatting>
  <conditionalFormatting sqref="A34:G34">
    <cfRule type="expression" dxfId="3" priority="8">
      <formula>MONTH(A34)&lt;&gt;OptionCalendrier1mois</formula>
    </cfRule>
  </conditionalFormatting>
  <conditionalFormatting sqref="A39:G39">
    <cfRule type="expression" dxfId="2" priority="7">
      <formula>MONTH(A39)&lt;&gt;OptionCalendrier1mois</formula>
    </cfRule>
  </conditionalFormatting>
  <conditionalFormatting sqref="A41:G41">
    <cfRule type="expression" dxfId="1" priority="6">
      <formula>MONTH(A41)&lt;&gt;OptionCalendrier1mois</formula>
    </cfRule>
  </conditionalFormatting>
  <conditionalFormatting sqref="A43:G43">
    <cfRule type="expression" dxfId="0" priority="5">
      <formula>MONTH(A43)&lt;&gt;OptionCalendrier1mois</formula>
    </cfRule>
  </conditionalFormatting>
  <dataValidations xWindow="261" yWindow="449" count="9">
    <dataValidation type="list" errorStyle="warning" allowBlank="1" showInputMessage="1" showErrorMessage="1" error="Sélectionnez le premier jour de la semaine dans la liste. Sélectionnez ANNULER, appuyez sur ALT+FLÈCHE BAS pour accéder aux options, puis sur FLÈCHE BAS et ENTRÉE pour opérer une sélection" prompt="Sélectionnez le premier jour de la semaine dans cette cellule. Appuyez sur ALT+FLÈCHE BAS pour ouvrir la liste déroulante, puis sur ENTRÉE pour opérer une sélection. Le calendrier se met à jour automatiquement." sqref="A2" xr:uid="{00000000-0002-0000-0000-000000000000}">
      <formula1>"DIMANCHE,LUNDI,MARDI,MERCREDI,JEUDI,VENDREDI,SAMEDI"</formula1>
    </dataValidation>
    <dataValidation type="list" errorStyle="warning" allowBlank="1" showInputMessage="1" showErrorMessage="1" error="Sélectionnez le premier mois du calendrier dans la liste. Sélectionnez ANNULER, appuyez sur ALT+FLÈCHE BAS pour accéder aux options, puis sur FLÈCHE BAS et ENTRÉE pour opérer une sélection." prompt="Sélectionnez le premier mois du calendrier dans cette cellule. Appuyez sur ALT+FLÈCHE BAS pour ouvrir la liste déroulante, puis sur ENTRÉE pour opérer une sélection" sqref="B1:D1" xr:uid="{00000000-0002-0000-0000-000001000000}">
      <formula1>"Janvier,Février,Mars,Avril,Mai,Juin,Juillet,Août,Septembre,Octobre,Novembre,Décembre"</formula1>
    </dataValidation>
    <dataValidation allowBlank="1" showInputMessage="1" showErrorMessage="1" prompt="Entrez l’année dans cette cellule." sqref="A1" xr:uid="{00000000-0002-0000-0000-000002000000}"/>
    <dataValidation allowBlank="1" showInputMessage="1" prompt="Jour de la semaine déterminé automatiquement. Pour modifier les jours de la semaine, sélectionnez un autre jour de début de semaine dans la cellule B2." sqref="B2:G2 A23" xr:uid="{00000000-0002-0000-0000-000003000000}"/>
    <dataValidation allowBlank="1" showInputMessage="1" prompt="Date" sqref="A3" xr:uid="{00000000-0002-0000-0000-000004000000}"/>
    <dataValidation allowBlank="1" showInputMessage="1" prompt="L’année civile est automatiquement mise à jour en fonction de l’année sélectionnée dans la cellule B1" sqref="A22" xr:uid="{00000000-0002-0000-0000-000005000000}"/>
    <dataValidation allowBlank="1" showInputMessage="1" prompt="Le mois civil est automatiquement mis à jour en fonction du mois sélectionné dans la cellule C1." sqref="B22:D22" xr:uid="{00000000-0002-0000-0000-000006000000}"/>
    <dataValidation allowBlank="1" showInputMessage="1" prompt="Entrez les notes mensuelles dans la cellule ci-dessous." sqref="C45 D45:F47 F19:F21 G18:G21" xr:uid="{00000000-0002-0000-0000-000007000000}"/>
    <dataValidation allowBlank="1" showInputMessage="1" showErrorMessage="1" prompt="Jour de la semaine déterminé automatiquement. Pour modifier les jours de la semaine, sélectionnez un autre jour de début de semaine dans la cellule B2." sqref="B23:G23" xr:uid="{00000000-0002-0000-0000-000008000000}"/>
  </dataValidations>
  <printOptions horizontalCentered="1" verticalCentered="1"/>
  <pageMargins left="0.25" right="0.25" top="0.45" bottom="0.45" header="0.5" footer="0.5"/>
  <pageSetup paperSize="9" scale="75" orientation="landscape" r:id="rId1"/>
  <headerFooter alignWithMargins="0"/>
  <rowBreaks count="1" manualBreakCount="1">
    <brk id="2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Calendrier</vt:lpstr>
      <vt:lpstr>Calendrier1an</vt:lpstr>
      <vt:lpstr>Calendrier1mois</vt:lpstr>
      <vt:lpstr>Calendrier2ans</vt:lpstr>
      <vt:lpstr>Calendrier2mois</vt:lpstr>
      <vt:lpstr>DébutSemaine</vt:lpstr>
      <vt:lpstr>Calendrier!Zone_d_impression</vt:lpstr>
      <vt:lpstr>ZoneTitreColonne1...H12.1</vt:lpstr>
      <vt:lpstr>ZoneTitreColonne2...C14.1</vt:lpstr>
      <vt:lpstr>ZoneTitreColonne4..H26.1</vt:lpstr>
      <vt:lpstr>ZoneTitreColonne5..C28.1</vt:lpstr>
      <vt:lpstr>ZoneTitreColonne6..D28.1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TECHNIQUE</dc:creator>
  <cp:lastModifiedBy>Jérôme Baise</cp:lastModifiedBy>
  <cp:lastPrinted>2023-09-08T11:44:13Z</cp:lastPrinted>
  <dcterms:created xsi:type="dcterms:W3CDTF">2018-02-18T23:49:08Z</dcterms:created>
  <dcterms:modified xsi:type="dcterms:W3CDTF">2023-09-18T12:23:41Z</dcterms:modified>
</cp:coreProperties>
</file>